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8-06\"/>
    </mc:Choice>
  </mc:AlternateContent>
  <xr:revisionPtr revIDLastSave="0" documentId="13_ncr:1_{9781A282-D230-4BA2-AB7B-39CDF5E49C6F}" xr6:coauthVersionLast="34" xr6:coauthVersionMax="34" xr10:uidLastSave="{00000000-0000-0000-0000-000000000000}"/>
  <bookViews>
    <workbookView xWindow="0" yWindow="0" windowWidth="14280" windowHeight="13800" xr2:uid="{00000000-000D-0000-FFFF-FFFF00000000}"/>
  </bookViews>
  <sheets>
    <sheet name="AV-TEST" sheetId="6" r:id="rId1"/>
    <sheet name="Calculation" sheetId="7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79017"/>
</workbook>
</file>

<file path=xl/calcChain.xml><?xml version="1.0" encoding="utf-8"?>
<calcChain xmlns="http://schemas.openxmlformats.org/spreadsheetml/2006/main">
  <c r="A1" i="7" l="1"/>
  <c r="I43" i="6" l="1"/>
  <c r="H43" i="6"/>
  <c r="G43" i="6"/>
  <c r="F43" i="6"/>
  <c r="I42" i="6"/>
  <c r="H42" i="6"/>
  <c r="G42" i="6"/>
  <c r="F42" i="6"/>
  <c r="I41" i="6"/>
  <c r="I45" i="6" s="1"/>
  <c r="H41" i="6"/>
  <c r="H45" i="6" s="1"/>
  <c r="G41" i="6"/>
  <c r="G45" i="6" s="1"/>
  <c r="F41" i="6"/>
  <c r="F45" i="6" s="1"/>
  <c r="O32" i="6" l="1"/>
  <c r="N32" i="6"/>
  <c r="L32" i="6"/>
  <c r="K32" i="6"/>
  <c r="O31" i="6"/>
  <c r="N31" i="6"/>
  <c r="L31" i="6"/>
  <c r="K31" i="6"/>
  <c r="O28" i="6"/>
  <c r="N28" i="6"/>
  <c r="L28" i="6"/>
  <c r="K28" i="6"/>
  <c r="O27" i="6"/>
  <c r="N27" i="6"/>
  <c r="L27" i="6"/>
  <c r="K27" i="6"/>
  <c r="D32" i="6" l="1"/>
  <c r="D31" i="6"/>
  <c r="D27" i="6"/>
  <c r="D28" i="6"/>
  <c r="D22" i="6"/>
  <c r="D21" i="6"/>
  <c r="D19" i="6"/>
</calcChain>
</file>

<file path=xl/sharedStrings.xml><?xml version="1.0" encoding="utf-8"?>
<sst xmlns="http://schemas.openxmlformats.org/spreadsheetml/2006/main" count="106" uniqueCount="73">
  <si>
    <t>Product name</t>
  </si>
  <si>
    <t>Language of the tested version</t>
  </si>
  <si>
    <t>Version</t>
  </si>
  <si>
    <t>English</t>
  </si>
  <si>
    <t>Sophos</t>
  </si>
  <si>
    <t>MINIMUM</t>
  </si>
  <si>
    <t>MAXIMUM</t>
  </si>
  <si>
    <t>AVERAGE</t>
  </si>
  <si>
    <t>MEDIAN</t>
  </si>
  <si>
    <t>(END OF LIST)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</si>
  <si>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</si>
  <si>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</si>
  <si>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</si>
  <si>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</si>
  <si>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</si>
  <si>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Compute MD5 sums for a set of files locally (in seconds)</t>
  </si>
  <si>
    <t>&gt; 99%</t>
  </si>
  <si>
    <t>Write random files (seconds)</t>
  </si>
  <si>
    <t>&gt; 0%</t>
  </si>
  <si>
    <t>&gt; 90%</t>
  </si>
  <si>
    <t>&gt; 95%</t>
  </si>
  <si>
    <t>Test type: macOS security products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</si>
  <si>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</si>
  <si>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</si>
  <si>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</si>
  <si>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</si>
  <si>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</si>
  <si>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</si>
  <si>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</si>
  <si>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</si>
  <si>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</si>
  <si>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Real-world use cases</t>
  </si>
  <si>
    <t>Synthetic tests</t>
  </si>
  <si>
    <t>McAfee</t>
  </si>
  <si>
    <t>Endpoint Security for Mac</t>
  </si>
  <si>
    <t>SentinelOne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</si>
  <si>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</si>
  <si>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</si>
  <si>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</si>
  <si>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</si>
  <si>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</si>
  <si>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</si>
  <si>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Central Endpoint</t>
  </si>
  <si>
    <t>10.2</t>
  </si>
  <si>
    <t>Next Generation Endpoint Security</t>
  </si>
  <si>
    <t>n/a</t>
  </si>
  <si>
    <t>Review and Certification ID</t>
  </si>
  <si>
    <t>Vendor</t>
  </si>
  <si>
    <t>Website</t>
  </si>
  <si>
    <t>https://www.mcafee.com/</t>
  </si>
  <si>
    <t>https://www.sentinelone.com/</t>
  </si>
  <si>
    <t>https://www.sophos.com/</t>
  </si>
  <si>
    <t>Bitdefender</t>
  </si>
  <si>
    <t>https://www.bitdefender.com/</t>
  </si>
  <si>
    <t>4.0</t>
  </si>
  <si>
    <t>2.5</t>
  </si>
  <si>
    <t>9.7</t>
  </si>
  <si>
    <t>&gt; 20%</t>
  </si>
  <si>
    <t># During April and May 2018 we evaluated 4 business security products for macOS High Sierra. We always used the most current version of all products for the testing.</t>
  </si>
  <si>
    <t>Test platform: macOS High Sierra 10.13.3</t>
  </si>
  <si>
    <t>Test duration: April and May 2018</t>
  </si>
  <si>
    <t>False Positives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</si>
  <si>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</si>
  <si>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</si>
  <si>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</si>
  <si>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</si>
  <si>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</si>
  <si>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</si>
  <si>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</si>
  <si>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</si>
  <si>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</si>
  <si>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Detection of widespread and prevalent MacOS malware (the AV-TEST reference set)</t>
  </si>
  <si>
    <t>Business MacOS Test, Copyright (c) 2018 AV-TEST GmbH (https://www.av-test.org), Last Update: 2018-06-22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</si>
</sst>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100">
    <xf numFmtId="0" fontId="0" fillId="0" borderId="0" xfId="0"/>
    <xf numFmtId="0" fontId="2" fillId="3" borderId="0" xfId="0" applyFont="1" applyFill="1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4" fontId="9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0" fontId="1" fillId="4" borderId="0" xfId="1" applyFont="1" applyFill="1"/>
    <xf numFmtId="9" fontId="7" fillId="2" borderId="0" xfId="4" applyFont="1"/>
    <xf numFmtId="9" fontId="7" fillId="2" borderId="0" xfId="1" applyNumberFormat="1" applyFont="1"/>
    <xf numFmtId="0" fontId="1" fillId="4" borderId="0" xfId="1" applyNumberFormat="1" applyFont="1" applyFill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7" fillId="2" borderId="0" xfId="1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166" fontId="7" fillId="2" borderId="0" xfId="1" applyNumberFormat="1" applyFont="1"/>
    <xf numFmtId="9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164" fontId="7" fillId="4" borderId="0" xfId="3" applyNumberFormat="1" applyFont="1" applyFill="1" applyAlignment="1">
      <alignment horizontal="right"/>
    </xf>
    <xf numFmtId="166" fontId="1" fillId="2" borderId="0" xfId="1" applyNumberFormat="1" applyFont="1" applyAlignment="1">
      <alignment wrapText="1"/>
    </xf>
    <xf numFmtId="166" fontId="1" fillId="4" borderId="0" xfId="1" applyNumberFormat="1" applyFont="1" applyFill="1" applyAlignment="1">
      <alignment wrapText="1"/>
    </xf>
    <xf numFmtId="166" fontId="2" fillId="3" borderId="0" xfId="1" applyNumberFormat="1" applyFont="1" applyFill="1"/>
    <xf numFmtId="9" fontId="7" fillId="2" borderId="0" xfId="3" applyNumberFormat="1" applyFont="1" applyFill="1"/>
    <xf numFmtId="9" fontId="1" fillId="0" borderId="0" xfId="3" applyFont="1"/>
    <xf numFmtId="9" fontId="1" fillId="0" borderId="0" xfId="3" applyFont="1" applyAlignment="1">
      <alignment horizontal="right"/>
    </xf>
    <xf numFmtId="9" fontId="1" fillId="2" borderId="0" xfId="3" applyFont="1" applyFill="1" applyAlignment="1">
      <alignment wrapText="1"/>
    </xf>
    <xf numFmtId="9" fontId="1" fillId="4" borderId="0" xfId="3" applyFont="1" applyFill="1" applyAlignment="1">
      <alignment wrapText="1"/>
    </xf>
    <xf numFmtId="0" fontId="1" fillId="2" borderId="0" xfId="5" applyFont="1" applyFill="1"/>
    <xf numFmtId="49" fontId="1" fillId="2" borderId="0" xfId="5" applyNumberFormat="1" applyFont="1"/>
    <xf numFmtId="9" fontId="1" fillId="2" borderId="0" xfId="3" applyFont="1" applyFill="1" applyAlignment="1">
      <alignment horizontal="center" wrapText="1"/>
    </xf>
    <xf numFmtId="0" fontId="3" fillId="2" borderId="0" xfId="1"/>
    <xf numFmtId="9" fontId="3" fillId="2" borderId="0" xfId="1" applyNumberFormat="1"/>
    <xf numFmtId="0" fontId="11" fillId="2" borderId="0" xfId="0" applyFont="1" applyFill="1"/>
    <xf numFmtId="0" fontId="9" fillId="2" borderId="0" xfId="5" applyFont="1"/>
    <xf numFmtId="0" fontId="12" fillId="2" borderId="0" xfId="5" applyFont="1"/>
    <xf numFmtId="0" fontId="9" fillId="2" borderId="0" xfId="5" quotePrefix="1" applyFont="1"/>
    <xf numFmtId="0" fontId="10" fillId="2" borderId="0" xfId="5" applyFont="1" applyAlignment="1">
      <alignment horizontal="left"/>
    </xf>
    <xf numFmtId="0" fontId="9" fillId="2" borderId="0" xfId="5" quotePrefix="1" applyNumberFormat="1" applyFont="1"/>
    <xf numFmtId="10" fontId="9" fillId="2" borderId="0" xfId="5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0" fontId="9" fillId="2" borderId="0" xfId="5" applyNumberFormat="1" applyFont="1"/>
    <xf numFmtId="9" fontId="9" fillId="2" borderId="0" xfId="5" applyNumberFormat="1" applyFont="1"/>
    <xf numFmtId="0" fontId="10" fillId="2" borderId="0" xfId="5" applyFont="1" applyFill="1"/>
    <xf numFmtId="0" fontId="9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10" fontId="9" fillId="2" borderId="0" xfId="7" applyNumberFormat="1" applyFont="1" applyFill="1"/>
    <xf numFmtId="9" fontId="9" fillId="2" borderId="0" xfId="5" applyNumberFormat="1" applyFont="1" applyAlignment="1">
      <alignment horizontal="right"/>
    </xf>
    <xf numFmtId="166" fontId="10" fillId="6" borderId="0" xfId="5" applyNumberFormat="1" applyFont="1" applyFill="1"/>
    <xf numFmtId="0" fontId="10" fillId="6" borderId="0" xfId="5" applyFont="1" applyFill="1" applyAlignment="1">
      <alignment horizontal="right"/>
    </xf>
    <xf numFmtId="166" fontId="10" fillId="5" borderId="0" xfId="5" applyNumberFormat="1" applyFont="1" applyFill="1"/>
    <xf numFmtId="0" fontId="10" fillId="5" borderId="0" xfId="5" applyFont="1" applyFill="1" applyAlignment="1">
      <alignment horizontal="right"/>
    </xf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5BF0F9E5-2433-4F1F-9D7F-17CCED54ACDC}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zoomScaleNormal="100" workbookViewId="0">
      <selection activeCell="B2" sqref="B2"/>
    </sheetView>
  </sheetViews>
  <sheetFormatPr baseColWidth="10" defaultColWidth="9.140625" defaultRowHeight="11.25" x14ac:dyDescent="0.2"/>
  <cols>
    <col min="1" max="1" width="2" style="7" customWidth="1"/>
    <col min="2" max="2" width="69.42578125" style="7" customWidth="1"/>
    <col min="3" max="3" width="9.140625" style="7" bestFit="1" customWidth="1"/>
    <col min="4" max="4" width="9.140625" style="7" customWidth="1"/>
    <col min="5" max="5" width="0.42578125" style="7" customWidth="1"/>
    <col min="6" max="9" width="11.42578125" style="7" customWidth="1"/>
    <col min="10" max="10" width="2" style="7" customWidth="1"/>
    <col min="11" max="12" width="11.42578125" style="7" customWidth="1"/>
    <col min="13" max="13" width="2" style="7" customWidth="1"/>
    <col min="14" max="15" width="11.42578125" style="7" customWidth="1"/>
    <col min="16" max="16" width="2" style="7" customWidth="1"/>
    <col min="17" max="16384" width="9.140625" style="7"/>
  </cols>
  <sheetData>
    <row r="1" spans="1:16" ht="12" customHeight="1" x14ac:dyDescent="0.2">
      <c r="A1" s="5"/>
      <c r="B1" s="1" t="s">
        <v>72</v>
      </c>
      <c r="C1" s="6"/>
      <c r="D1" s="6"/>
      <c r="E1" s="6"/>
      <c r="F1" s="6"/>
      <c r="G1" s="6"/>
      <c r="H1" s="6"/>
      <c r="I1" s="6"/>
      <c r="J1" s="5"/>
      <c r="K1" s="5"/>
      <c r="L1" s="5"/>
      <c r="M1" s="5"/>
      <c r="N1" s="5"/>
      <c r="O1" s="5"/>
      <c r="P1" s="5"/>
    </row>
    <row r="2" spans="1:16" ht="12" customHeight="1" x14ac:dyDescent="0.2">
      <c r="A2" s="5"/>
      <c r="B2" s="8"/>
      <c r="J2" s="5"/>
      <c r="M2" s="5"/>
      <c r="P2" s="5"/>
    </row>
    <row r="3" spans="1:16" ht="12" customHeight="1" x14ac:dyDescent="0.2">
      <c r="A3" s="5"/>
      <c r="B3" s="9" t="s">
        <v>21</v>
      </c>
      <c r="F3" s="8"/>
      <c r="G3" s="8"/>
      <c r="H3" s="8"/>
      <c r="I3" s="8"/>
      <c r="J3" s="5"/>
      <c r="M3" s="5"/>
      <c r="P3" s="5"/>
    </row>
    <row r="4" spans="1:16" ht="12" customHeight="1" x14ac:dyDescent="0.2">
      <c r="A4" s="5"/>
      <c r="B4" s="9" t="s">
        <v>60</v>
      </c>
      <c r="F4" s="8"/>
      <c r="G4" s="8"/>
      <c r="H4" s="8"/>
      <c r="I4" s="8"/>
      <c r="J4" s="5"/>
      <c r="M4" s="5"/>
      <c r="P4" s="5"/>
    </row>
    <row r="5" spans="1:16" ht="12" customHeight="1" x14ac:dyDescent="0.2">
      <c r="A5" s="5"/>
      <c r="B5" s="38" t="s">
        <v>59</v>
      </c>
      <c r="F5" s="8"/>
      <c r="G5" s="8"/>
      <c r="H5" s="8"/>
      <c r="I5" s="8"/>
      <c r="J5" s="5"/>
      <c r="M5" s="5"/>
      <c r="P5" s="5"/>
    </row>
    <row r="6" spans="1:16" ht="12" customHeight="1" x14ac:dyDescent="0.2">
      <c r="A6" s="5"/>
      <c r="B6" s="8"/>
      <c r="F6" s="8"/>
      <c r="G6" s="8"/>
      <c r="H6" s="8"/>
      <c r="I6" s="8"/>
      <c r="J6" s="5"/>
      <c r="M6" s="5"/>
      <c r="P6" s="5"/>
    </row>
    <row r="7" spans="1:16" ht="12" customHeight="1" x14ac:dyDescent="0.2">
      <c r="A7" s="5"/>
      <c r="B7" s="9" t="s">
        <v>58</v>
      </c>
      <c r="F7" s="8"/>
      <c r="G7" s="8"/>
      <c r="H7" s="8"/>
      <c r="I7" s="8"/>
      <c r="J7" s="5"/>
      <c r="M7" s="5"/>
      <c r="P7" s="5"/>
    </row>
    <row r="8" spans="1:16" ht="12" customHeight="1" x14ac:dyDescent="0.2">
      <c r="A8" s="5"/>
      <c r="B8" s="9" t="s">
        <v>11</v>
      </c>
      <c r="F8" s="8"/>
      <c r="G8" s="8"/>
      <c r="H8" s="8"/>
      <c r="I8" s="8"/>
      <c r="J8" s="5"/>
      <c r="M8" s="5"/>
      <c r="P8" s="5"/>
    </row>
    <row r="9" spans="1:16" ht="12" customHeight="1" x14ac:dyDescent="0.2">
      <c r="A9" s="5"/>
      <c r="B9" s="8"/>
      <c r="F9" s="8"/>
      <c r="G9" s="8"/>
      <c r="H9" s="8"/>
      <c r="I9" s="8"/>
      <c r="J9" s="5"/>
      <c r="M9" s="5"/>
      <c r="P9" s="5"/>
    </row>
    <row r="10" spans="1:16" ht="12" customHeight="1" x14ac:dyDescent="0.2">
      <c r="A10" s="5"/>
      <c r="B10" s="70" t="s">
        <v>46</v>
      </c>
      <c r="C10" s="10" t="s">
        <v>12</v>
      </c>
      <c r="D10" s="10" t="s">
        <v>13</v>
      </c>
      <c r="F10" s="8">
        <v>181431</v>
      </c>
      <c r="G10" s="8">
        <v>181432</v>
      </c>
      <c r="H10" s="8">
        <v>181433</v>
      </c>
      <c r="I10" s="8">
        <v>181434</v>
      </c>
      <c r="J10" s="5"/>
      <c r="M10" s="5"/>
      <c r="P10" s="5"/>
    </row>
    <row r="11" spans="1:16" ht="12" customHeight="1" x14ac:dyDescent="0.2">
      <c r="A11" s="5"/>
      <c r="B11" s="52" t="s">
        <v>47</v>
      </c>
      <c r="F11" s="2" t="s">
        <v>52</v>
      </c>
      <c r="G11" s="2" t="s">
        <v>33</v>
      </c>
      <c r="H11" s="2" t="s">
        <v>35</v>
      </c>
      <c r="I11" s="2" t="s">
        <v>4</v>
      </c>
      <c r="J11" s="5"/>
      <c r="M11" s="5"/>
      <c r="P11" s="5"/>
    </row>
    <row r="12" spans="1:16" ht="12" customHeight="1" x14ac:dyDescent="0.2">
      <c r="A12" s="5"/>
      <c r="B12" s="52" t="s">
        <v>0</v>
      </c>
      <c r="F12" s="2" t="s">
        <v>34</v>
      </c>
      <c r="G12" s="2" t="s">
        <v>34</v>
      </c>
      <c r="H12" s="2" t="s">
        <v>44</v>
      </c>
      <c r="I12" s="2" t="s">
        <v>42</v>
      </c>
      <c r="J12" s="5" t="s">
        <v>10</v>
      </c>
      <c r="K12" s="11" t="s">
        <v>5</v>
      </c>
      <c r="L12" s="11" t="s">
        <v>6</v>
      </c>
      <c r="M12" s="12"/>
      <c r="N12" s="11" t="s">
        <v>7</v>
      </c>
      <c r="O12" s="11" t="s">
        <v>8</v>
      </c>
      <c r="P12" s="5"/>
    </row>
    <row r="13" spans="1:16" ht="12" customHeight="1" x14ac:dyDescent="0.2">
      <c r="A13" s="5"/>
      <c r="B13" s="8" t="s">
        <v>1</v>
      </c>
      <c r="F13" s="2" t="s">
        <v>3</v>
      </c>
      <c r="G13" s="2" t="s">
        <v>3</v>
      </c>
      <c r="H13" s="2" t="s">
        <v>3</v>
      </c>
      <c r="I13" s="2" t="s">
        <v>3</v>
      </c>
      <c r="J13" s="5"/>
      <c r="M13" s="5"/>
      <c r="P13" s="5"/>
    </row>
    <row r="14" spans="1:16" ht="12" customHeight="1" x14ac:dyDescent="0.2">
      <c r="A14" s="5"/>
      <c r="B14" s="71" t="s">
        <v>48</v>
      </c>
      <c r="F14" s="2" t="s">
        <v>53</v>
      </c>
      <c r="G14" s="2" t="s">
        <v>49</v>
      </c>
      <c r="H14" s="2" t="s">
        <v>50</v>
      </c>
      <c r="I14" s="2" t="s">
        <v>51</v>
      </c>
      <c r="J14" s="5" t="s">
        <v>10</v>
      </c>
      <c r="M14" s="5"/>
      <c r="P14" s="5"/>
    </row>
    <row r="15" spans="1:16" ht="12" customHeight="1" x14ac:dyDescent="0.2">
      <c r="A15" s="5"/>
      <c r="B15" s="8" t="s">
        <v>2</v>
      </c>
      <c r="F15" s="39" t="s">
        <v>54</v>
      </c>
      <c r="G15" s="39" t="s">
        <v>43</v>
      </c>
      <c r="H15" s="39" t="s">
        <v>55</v>
      </c>
      <c r="I15" s="39" t="s">
        <v>56</v>
      </c>
      <c r="J15" s="5" t="s">
        <v>10</v>
      </c>
      <c r="M15" s="5"/>
      <c r="P15" s="5"/>
    </row>
    <row r="16" spans="1:16" ht="12" customHeight="1" x14ac:dyDescent="0.2">
      <c r="A16" s="5"/>
      <c r="B16" s="8"/>
      <c r="I16" s="39"/>
      <c r="J16" s="5"/>
      <c r="M16" s="5"/>
      <c r="P16" s="5"/>
    </row>
    <row r="17" spans="1:20" ht="12" customHeight="1" x14ac:dyDescent="0.2">
      <c r="A17" s="5"/>
      <c r="B17" s="5" t="s">
        <v>26</v>
      </c>
      <c r="C17" s="6"/>
      <c r="D17" s="6"/>
      <c r="E17" s="6"/>
      <c r="F17" s="6"/>
      <c r="G17" s="6"/>
      <c r="H17" s="6"/>
      <c r="I17" s="6"/>
      <c r="J17" s="5"/>
      <c r="K17" s="5"/>
      <c r="L17" s="5"/>
      <c r="M17" s="13"/>
      <c r="N17" s="5"/>
      <c r="O17" s="5"/>
      <c r="P17" s="5"/>
    </row>
    <row r="18" spans="1:20" ht="12" customHeight="1" x14ac:dyDescent="0.2">
      <c r="A18" s="5"/>
      <c r="B18" s="8"/>
      <c r="J18" s="13"/>
      <c r="M18" s="13"/>
      <c r="P18" s="13"/>
    </row>
    <row r="19" spans="1:20" ht="12" customHeight="1" x14ac:dyDescent="0.2">
      <c r="A19" s="6"/>
      <c r="B19" s="8" t="s">
        <v>71</v>
      </c>
      <c r="C19" s="11">
        <v>507</v>
      </c>
      <c r="D19" s="43">
        <f>N19</f>
        <v>0.99704142011834318</v>
      </c>
      <c r="F19" s="56">
        <v>1</v>
      </c>
      <c r="G19" s="57">
        <v>0.998</v>
      </c>
      <c r="H19" s="56">
        <v>0.99</v>
      </c>
      <c r="I19" s="56">
        <v>1</v>
      </c>
      <c r="J19" s="14"/>
      <c r="K19" s="40">
        <v>0.99013806706114393</v>
      </c>
      <c r="L19" s="42">
        <v>1</v>
      </c>
      <c r="M19" s="41"/>
      <c r="N19" s="40">
        <v>0.99704142011834318</v>
      </c>
      <c r="O19" s="40">
        <v>0.99901380670611439</v>
      </c>
      <c r="P19" s="16"/>
    </row>
    <row r="20" spans="1:20" ht="12" customHeight="1" x14ac:dyDescent="0.2">
      <c r="A20" s="6"/>
      <c r="B20" s="8"/>
      <c r="C20" s="11"/>
      <c r="D20" s="43"/>
      <c r="F20" s="56"/>
      <c r="G20" s="57"/>
      <c r="H20" s="57"/>
      <c r="I20" s="57"/>
      <c r="J20" s="14"/>
      <c r="K20" s="40"/>
      <c r="L20" s="42"/>
      <c r="M20" s="41"/>
      <c r="N20" s="40"/>
      <c r="O20" s="40"/>
      <c r="P20" s="16"/>
    </row>
    <row r="21" spans="1:20" ht="12" customHeight="1" x14ac:dyDescent="0.2">
      <c r="A21" s="5"/>
      <c r="B21" s="46" t="s">
        <v>27</v>
      </c>
      <c r="C21" s="37">
        <v>2666</v>
      </c>
      <c r="D21" s="43" t="str">
        <f>N21</f>
        <v>n/a</v>
      </c>
      <c r="F21" s="58" t="s">
        <v>16</v>
      </c>
      <c r="G21" s="58" t="s">
        <v>19</v>
      </c>
      <c r="H21" s="58" t="s">
        <v>57</v>
      </c>
      <c r="I21" s="58" t="s">
        <v>20</v>
      </c>
      <c r="J21" s="19"/>
      <c r="K21" s="60" t="s">
        <v>45</v>
      </c>
      <c r="L21" s="60" t="s">
        <v>45</v>
      </c>
      <c r="M21" s="61"/>
      <c r="N21" s="60" t="s">
        <v>45</v>
      </c>
      <c r="O21" s="60" t="s">
        <v>45</v>
      </c>
      <c r="P21" s="16"/>
    </row>
    <row r="22" spans="1:20" ht="12" customHeight="1" x14ac:dyDescent="0.2">
      <c r="A22" s="5"/>
      <c r="B22" s="46" t="s">
        <v>28</v>
      </c>
      <c r="C22" s="17">
        <v>2687</v>
      </c>
      <c r="D22" s="43" t="str">
        <f>N22</f>
        <v>n/a</v>
      </c>
      <c r="F22" s="59" t="s">
        <v>16</v>
      </c>
      <c r="G22" s="59" t="s">
        <v>16</v>
      </c>
      <c r="H22" s="59" t="s">
        <v>18</v>
      </c>
      <c r="I22" s="59" t="s">
        <v>16</v>
      </c>
      <c r="J22" s="19"/>
      <c r="K22" s="60" t="s">
        <v>45</v>
      </c>
      <c r="L22" s="60" t="s">
        <v>45</v>
      </c>
      <c r="M22" s="61"/>
      <c r="N22" s="60" t="s">
        <v>45</v>
      </c>
      <c r="O22" s="60" t="s">
        <v>45</v>
      </c>
      <c r="P22" s="16"/>
    </row>
    <row r="23" spans="1:20" ht="12" customHeight="1" x14ac:dyDescent="0.2">
      <c r="A23" s="5"/>
      <c r="B23" s="8"/>
      <c r="C23" s="17"/>
      <c r="F23" s="18"/>
      <c r="G23" s="18"/>
      <c r="H23" s="18"/>
      <c r="I23" s="18"/>
      <c r="J23" s="19"/>
      <c r="K23" s="18"/>
      <c r="L23" s="18"/>
      <c r="M23" s="19"/>
      <c r="N23" s="18"/>
      <c r="O23" s="18"/>
      <c r="P23" s="16"/>
    </row>
    <row r="24" spans="1:20" ht="12" customHeight="1" x14ac:dyDescent="0.2">
      <c r="A24" s="5"/>
      <c r="B24" s="47" t="s">
        <v>29</v>
      </c>
      <c r="C24" s="12"/>
      <c r="D24" s="12"/>
      <c r="E24" s="6"/>
      <c r="F24" s="6"/>
      <c r="G24" s="6"/>
      <c r="H24" s="6"/>
      <c r="I24" s="6"/>
      <c r="J24" s="13"/>
      <c r="K24" s="5"/>
      <c r="L24" s="5"/>
      <c r="M24" s="5"/>
      <c r="N24" s="5"/>
      <c r="O24" s="5"/>
      <c r="P24" s="13"/>
    </row>
    <row r="25" spans="1:20" ht="12" customHeight="1" x14ac:dyDescent="0.2">
      <c r="A25" s="5"/>
      <c r="B25" s="8"/>
      <c r="C25" s="23"/>
      <c r="D25" s="23"/>
      <c r="J25" s="5"/>
      <c r="M25" s="5"/>
      <c r="P25" s="5"/>
    </row>
    <row r="26" spans="1:20" ht="12" customHeight="1" x14ac:dyDescent="0.2">
      <c r="A26" s="5"/>
      <c r="B26" s="38" t="s">
        <v>31</v>
      </c>
      <c r="C26" s="23"/>
      <c r="D26" s="23"/>
      <c r="J26" s="5"/>
      <c r="M26" s="5"/>
      <c r="P26" s="5"/>
    </row>
    <row r="27" spans="1:20" ht="12" customHeight="1" x14ac:dyDescent="0.2">
      <c r="A27" s="6"/>
      <c r="B27" s="48" t="s">
        <v>22</v>
      </c>
      <c r="C27" s="44">
        <v>91</v>
      </c>
      <c r="D27" s="72">
        <f>N27</f>
        <v>2.7472527472527486E-2</v>
      </c>
      <c r="E27" s="25"/>
      <c r="F27" s="66">
        <v>0</v>
      </c>
      <c r="G27" s="66">
        <v>0</v>
      </c>
      <c r="H27" s="66">
        <v>1.098901098901095E-2</v>
      </c>
      <c r="I27" s="66">
        <v>9.8901098901098994E-2</v>
      </c>
      <c r="J27" s="28"/>
      <c r="K27" s="68">
        <f>MIN(F27:I27)</f>
        <v>0</v>
      </c>
      <c r="L27" s="68">
        <f>MAX(F27:I27)</f>
        <v>9.8901098901098994E-2</v>
      </c>
      <c r="M27" s="69"/>
      <c r="N27" s="68">
        <f>AVERAGE(F27:I27)</f>
        <v>2.7472527472527486E-2</v>
      </c>
      <c r="O27" s="68">
        <f>MEDIAN(F27:I27)</f>
        <v>5.494505494505475E-3</v>
      </c>
      <c r="P27" s="6"/>
      <c r="Q27" s="65"/>
      <c r="R27" s="65"/>
      <c r="S27" s="65"/>
      <c r="T27" s="65"/>
    </row>
    <row r="28" spans="1:20" ht="12" customHeight="1" x14ac:dyDescent="0.2">
      <c r="A28" s="6"/>
      <c r="B28" s="48" t="s">
        <v>23</v>
      </c>
      <c r="C28" s="44">
        <v>68</v>
      </c>
      <c r="D28" s="72">
        <f>N28</f>
        <v>0.14705882352941174</v>
      </c>
      <c r="E28" s="25"/>
      <c r="F28" s="66">
        <v>4.4117647058823595E-2</v>
      </c>
      <c r="G28" s="66">
        <v>1.4705882352941124E-2</v>
      </c>
      <c r="H28" s="66">
        <v>2.9411764705882248E-2</v>
      </c>
      <c r="I28" s="66">
        <v>0.5</v>
      </c>
      <c r="J28" s="28"/>
      <c r="K28" s="68">
        <f>MIN(F28:I28)</f>
        <v>1.4705882352941124E-2</v>
      </c>
      <c r="L28" s="68">
        <f>MAX(F28:I28)</f>
        <v>0.5</v>
      </c>
      <c r="M28" s="69"/>
      <c r="N28" s="68">
        <f>AVERAGE(F28:I28)</f>
        <v>0.14705882352941174</v>
      </c>
      <c r="O28" s="68">
        <f>MEDIAN(F28:I28)</f>
        <v>3.6764705882352922E-2</v>
      </c>
      <c r="P28" s="6"/>
      <c r="Q28" s="65"/>
      <c r="R28" s="65"/>
      <c r="S28" s="65"/>
      <c r="T28" s="65"/>
    </row>
    <row r="29" spans="1:20" ht="12" customHeight="1" x14ac:dyDescent="0.2">
      <c r="A29" s="6"/>
      <c r="B29" s="2"/>
      <c r="C29" s="44"/>
      <c r="D29" s="72"/>
      <c r="E29" s="25"/>
      <c r="F29" s="66"/>
      <c r="G29" s="66"/>
      <c r="H29" s="66"/>
      <c r="I29" s="66"/>
      <c r="J29" s="28"/>
      <c r="K29" s="62"/>
      <c r="L29" s="62"/>
      <c r="M29" s="63"/>
      <c r="N29" s="62"/>
      <c r="O29" s="62"/>
      <c r="P29" s="6"/>
    </row>
    <row r="30" spans="1:20" ht="12" customHeight="1" x14ac:dyDescent="0.2">
      <c r="A30" s="5"/>
      <c r="B30" s="9" t="s">
        <v>32</v>
      </c>
      <c r="C30" s="45"/>
      <c r="D30" s="72"/>
      <c r="F30" s="66"/>
      <c r="G30" s="66"/>
      <c r="H30" s="66"/>
      <c r="I30" s="66"/>
      <c r="J30" s="5"/>
      <c r="K30" s="55"/>
      <c r="L30" s="55"/>
      <c r="M30" s="64"/>
      <c r="N30" s="55"/>
      <c r="O30" s="55"/>
      <c r="P30" s="5"/>
    </row>
    <row r="31" spans="1:20" ht="12" customHeight="1" x14ac:dyDescent="0.2">
      <c r="A31" s="6"/>
      <c r="B31" s="3" t="s">
        <v>15</v>
      </c>
      <c r="C31" s="44">
        <v>31</v>
      </c>
      <c r="D31" s="72">
        <f>N31</f>
        <v>0.33064516129032262</v>
      </c>
      <c r="E31" s="25"/>
      <c r="F31" s="66">
        <v>0</v>
      </c>
      <c r="G31" s="67">
        <v>0</v>
      </c>
      <c r="H31" s="67">
        <v>0</v>
      </c>
      <c r="I31" s="66">
        <v>1.3225806451612905</v>
      </c>
      <c r="J31" s="28"/>
      <c r="K31" s="68">
        <f>MIN(F31:I31)</f>
        <v>0</v>
      </c>
      <c r="L31" s="68">
        <f>MAX(F31:I31)</f>
        <v>1.3225806451612905</v>
      </c>
      <c r="M31" s="69"/>
      <c r="N31" s="68">
        <f>AVERAGE(F31:I31)</f>
        <v>0.33064516129032262</v>
      </c>
      <c r="O31" s="68">
        <f>MEDIAN(F31:I31)</f>
        <v>0</v>
      </c>
      <c r="P31" s="6"/>
      <c r="Q31" s="65"/>
      <c r="R31" s="65"/>
      <c r="S31" s="65"/>
      <c r="T31" s="65"/>
    </row>
    <row r="32" spans="1:20" ht="12" customHeight="1" x14ac:dyDescent="0.2">
      <c r="A32" s="6"/>
      <c r="B32" s="2" t="s">
        <v>17</v>
      </c>
      <c r="C32" s="44">
        <v>261</v>
      </c>
      <c r="D32" s="72">
        <f>N32</f>
        <v>1.9157088122605526E-3</v>
      </c>
      <c r="E32" s="25"/>
      <c r="F32" s="66">
        <v>3.8314176245211051E-3</v>
      </c>
      <c r="G32" s="66">
        <v>3.8314176245211051E-3</v>
      </c>
      <c r="H32" s="66">
        <v>0</v>
      </c>
      <c r="I32" s="66">
        <v>0</v>
      </c>
      <c r="J32" s="28"/>
      <c r="K32" s="68">
        <f>MIN(F32:I32)</f>
        <v>0</v>
      </c>
      <c r="L32" s="68">
        <f>MAX(F32:I32)</f>
        <v>3.8314176245211051E-3</v>
      </c>
      <c r="M32" s="69"/>
      <c r="N32" s="68">
        <f>AVERAGE(F32:I32)</f>
        <v>1.9157088122605526E-3</v>
      </c>
      <c r="O32" s="68">
        <f>MEDIAN(F32:I32)</f>
        <v>1.9157088122605526E-3</v>
      </c>
      <c r="P32" s="6"/>
      <c r="Q32" s="65"/>
      <c r="R32" s="65"/>
      <c r="S32" s="65"/>
      <c r="T32" s="65"/>
    </row>
    <row r="33" spans="1:16" ht="12" customHeight="1" x14ac:dyDescent="0.2">
      <c r="A33" s="6"/>
      <c r="B33" s="3"/>
      <c r="C33" s="4"/>
      <c r="D33" s="36"/>
      <c r="E33" s="25"/>
      <c r="F33" s="27"/>
      <c r="G33" s="26"/>
      <c r="H33" s="26"/>
      <c r="I33" s="26"/>
      <c r="J33" s="28"/>
      <c r="K33" s="29"/>
      <c r="L33" s="29"/>
      <c r="M33" s="30"/>
      <c r="N33" s="29"/>
      <c r="O33" s="29"/>
      <c r="P33" s="6"/>
    </row>
    <row r="34" spans="1:16" ht="12" customHeight="1" x14ac:dyDescent="0.2">
      <c r="A34" s="5"/>
      <c r="B34" s="5" t="s">
        <v>30</v>
      </c>
      <c r="C34" s="12"/>
      <c r="D34" s="6"/>
      <c r="E34" s="6"/>
      <c r="F34" s="20"/>
      <c r="G34" s="20"/>
      <c r="H34" s="20"/>
      <c r="I34" s="20"/>
      <c r="J34" s="21"/>
      <c r="K34" s="22"/>
      <c r="L34" s="22"/>
      <c r="M34" s="21"/>
      <c r="N34" s="22"/>
      <c r="O34" s="22"/>
      <c r="P34" s="13"/>
    </row>
    <row r="35" spans="1:16" ht="12" customHeight="1" x14ac:dyDescent="0.2">
      <c r="A35" s="5"/>
      <c r="B35" s="8"/>
      <c r="C35" s="17"/>
      <c r="F35" s="18"/>
      <c r="G35" s="18"/>
      <c r="H35" s="18"/>
      <c r="I35" s="18"/>
      <c r="J35" s="21"/>
      <c r="K35" s="18"/>
      <c r="L35" s="18"/>
      <c r="M35" s="21"/>
      <c r="N35" s="18"/>
      <c r="O35" s="18"/>
      <c r="P35" s="13"/>
    </row>
    <row r="36" spans="1:16" ht="12" customHeight="1" x14ac:dyDescent="0.2">
      <c r="A36" s="5"/>
      <c r="B36" s="49" t="s">
        <v>24</v>
      </c>
      <c r="C36" s="23">
        <v>4283</v>
      </c>
      <c r="D36" s="35">
        <v>0</v>
      </c>
      <c r="F36" s="24">
        <v>0</v>
      </c>
      <c r="G36" s="24">
        <v>0</v>
      </c>
      <c r="H36" s="24">
        <v>0</v>
      </c>
      <c r="I36" s="24">
        <v>0</v>
      </c>
      <c r="J36" s="14"/>
      <c r="K36" s="24">
        <v>0</v>
      </c>
      <c r="L36" s="24">
        <v>0</v>
      </c>
      <c r="M36" s="34"/>
      <c r="N36" s="24">
        <v>0</v>
      </c>
      <c r="O36" s="24">
        <v>0</v>
      </c>
      <c r="P36" s="16"/>
    </row>
    <row r="37" spans="1:16" ht="12" customHeight="1" x14ac:dyDescent="0.2">
      <c r="A37" s="5"/>
      <c r="B37" s="49" t="s">
        <v>25</v>
      </c>
      <c r="C37" s="23">
        <v>50</v>
      </c>
      <c r="D37" s="35">
        <v>0</v>
      </c>
      <c r="F37" s="24">
        <v>0</v>
      </c>
      <c r="G37" s="24">
        <v>0</v>
      </c>
      <c r="H37" s="24">
        <v>0</v>
      </c>
      <c r="I37" s="24">
        <v>0</v>
      </c>
      <c r="J37" s="14"/>
      <c r="K37" s="24">
        <v>0</v>
      </c>
      <c r="L37" s="24">
        <v>0</v>
      </c>
      <c r="M37" s="15"/>
      <c r="N37" s="24">
        <v>0</v>
      </c>
      <c r="O37" s="24">
        <v>0</v>
      </c>
      <c r="P37" s="16"/>
    </row>
    <row r="38" spans="1:16" ht="12" customHeight="1" x14ac:dyDescent="0.2">
      <c r="A38" s="5"/>
      <c r="B38" s="8"/>
      <c r="C38" s="17"/>
      <c r="D38" s="17"/>
      <c r="J38" s="13"/>
      <c r="M38" s="13"/>
      <c r="P38" s="13"/>
    </row>
    <row r="39" spans="1:16" ht="12" customHeight="1" x14ac:dyDescent="0.2">
      <c r="A39" s="6"/>
      <c r="B39" s="51" t="s">
        <v>41</v>
      </c>
      <c r="C39" s="16"/>
      <c r="D39" s="16"/>
      <c r="E39" s="16"/>
      <c r="F39" s="16"/>
      <c r="G39" s="16"/>
      <c r="H39" s="16"/>
      <c r="I39" s="16"/>
      <c r="J39" s="31"/>
      <c r="K39" s="16"/>
      <c r="L39" s="16"/>
      <c r="M39" s="31"/>
      <c r="N39" s="16"/>
      <c r="O39" s="16"/>
      <c r="P39" s="6"/>
    </row>
    <row r="40" spans="1:16" ht="12" customHeight="1" x14ac:dyDescent="0.2">
      <c r="A40" s="6"/>
      <c r="B40" s="52"/>
      <c r="J40" s="6"/>
      <c r="M40" s="6"/>
      <c r="P40" s="6"/>
    </row>
    <row r="41" spans="1:16" ht="12" customHeight="1" x14ac:dyDescent="0.2">
      <c r="A41" s="6"/>
      <c r="B41" s="53" t="s">
        <v>36</v>
      </c>
      <c r="F41" s="54">
        <f>LOOKUP(F19,Calculation!$C12:$C23,Calculation!$B12:$B23)</f>
        <v>6</v>
      </c>
      <c r="G41" s="54">
        <f>LOOKUP(G19,Calculation!$C12:$C23,Calculation!$B12:$B23)</f>
        <v>6</v>
      </c>
      <c r="H41" s="54">
        <f>LOOKUP(H19,Calculation!$C12:$C23,Calculation!$B12:$B23)</f>
        <v>6</v>
      </c>
      <c r="I41" s="54">
        <f>LOOKUP(I19,Calculation!$C12:$C23,Calculation!$B12:$B23)</f>
        <v>6</v>
      </c>
      <c r="J41" s="6"/>
      <c r="M41" s="6"/>
      <c r="P41" s="6"/>
    </row>
    <row r="42" spans="1:16" ht="12" customHeight="1" x14ac:dyDescent="0.2">
      <c r="A42" s="6"/>
      <c r="B42" s="53" t="s">
        <v>37</v>
      </c>
      <c r="F42" s="54">
        <f>LOOKUP(AVERAGE(F27:F28),Calculation!$G13:$G24,Calculation!$H13:$H24)</f>
        <v>6</v>
      </c>
      <c r="G42" s="54">
        <f>LOOKUP(AVERAGE(G27:G28),Calculation!$G13:$G24,Calculation!$H13:$H24)</f>
        <v>6</v>
      </c>
      <c r="H42" s="54">
        <f>LOOKUP(AVERAGE(H27:H28),Calculation!$G13:$G24,Calculation!$H13:$H24)</f>
        <v>6</v>
      </c>
      <c r="I42" s="54">
        <f>LOOKUP(AVERAGE(I27:I28),Calculation!$G13:$G24,Calculation!$H13:$H24)</f>
        <v>5</v>
      </c>
      <c r="J42" s="6"/>
      <c r="M42" s="6"/>
      <c r="P42" s="6"/>
    </row>
    <row r="43" spans="1:16" ht="12" customHeight="1" x14ac:dyDescent="0.2">
      <c r="A43" s="6"/>
      <c r="B43" s="53" t="s">
        <v>38</v>
      </c>
      <c r="F43" s="54">
        <f>LOOKUP(SUM(F36:F37),Calculation!$I13:$I24,Calculation!$H13:$H24)</f>
        <v>6</v>
      </c>
      <c r="G43" s="54">
        <f>LOOKUP(SUM(G36:G37),Calculation!$I13:$I24,Calculation!$H13:$H24)</f>
        <v>6</v>
      </c>
      <c r="H43" s="54">
        <f>LOOKUP(SUM(H36:H37),Calculation!$I13:$I24,Calculation!$H13:$H24)</f>
        <v>6</v>
      </c>
      <c r="I43" s="54">
        <f>LOOKUP(SUM(I36:I37),Calculation!$I13:$I24,Calculation!$H13:$H24)</f>
        <v>6</v>
      </c>
      <c r="J43" s="6"/>
      <c r="M43" s="6"/>
      <c r="P43" s="6"/>
    </row>
    <row r="44" spans="1:16" ht="12" customHeight="1" x14ac:dyDescent="0.2">
      <c r="A44" s="6"/>
      <c r="B44" s="52"/>
      <c r="J44" s="6"/>
      <c r="M44" s="6"/>
      <c r="P44" s="6"/>
    </row>
    <row r="45" spans="1:16" ht="12" customHeight="1" x14ac:dyDescent="0.2">
      <c r="A45" s="6"/>
      <c r="B45" s="50" t="s">
        <v>39</v>
      </c>
      <c r="F45" s="97">
        <f>SUM(F41:F43)</f>
        <v>18</v>
      </c>
      <c r="G45" s="97">
        <f>SUM(G41:G43)</f>
        <v>18</v>
      </c>
      <c r="H45" s="97">
        <f>SUM(H41:H43)</f>
        <v>18</v>
      </c>
      <c r="I45" s="95">
        <f>SUM(I41:I43)</f>
        <v>17</v>
      </c>
      <c r="J45" s="6"/>
      <c r="M45" s="6"/>
      <c r="P45" s="6"/>
    </row>
    <row r="46" spans="1:16" ht="12" customHeight="1" x14ac:dyDescent="0.2">
      <c r="A46" s="6"/>
      <c r="B46" s="50" t="s">
        <v>40</v>
      </c>
      <c r="F46" s="98" t="s">
        <v>14</v>
      </c>
      <c r="G46" s="98" t="s">
        <v>14</v>
      </c>
      <c r="H46" s="98" t="s">
        <v>14</v>
      </c>
      <c r="I46" s="96" t="s">
        <v>14</v>
      </c>
      <c r="J46" s="6"/>
      <c r="M46" s="6"/>
      <c r="P46" s="6"/>
    </row>
    <row r="47" spans="1:16" ht="12" customHeight="1" x14ac:dyDescent="0.2">
      <c r="A47" s="6"/>
      <c r="B47" s="8"/>
      <c r="J47" s="6"/>
      <c r="M47" s="6"/>
      <c r="P47" s="6"/>
    </row>
    <row r="48" spans="1:16" ht="12" customHeight="1" x14ac:dyDescent="0.2">
      <c r="A48" s="5"/>
      <c r="B48" s="5" t="s">
        <v>9</v>
      </c>
      <c r="C48" s="6"/>
      <c r="D48" s="6"/>
      <c r="E48" s="6"/>
      <c r="F48" s="6"/>
      <c r="G48" s="6"/>
      <c r="H48" s="6"/>
      <c r="I48" s="6"/>
      <c r="J48" s="5"/>
      <c r="K48" s="5"/>
      <c r="L48" s="5"/>
      <c r="M48" s="5"/>
      <c r="N48" s="5"/>
      <c r="O48" s="5"/>
      <c r="P48" s="5"/>
    </row>
    <row r="50" spans="6:9" x14ac:dyDescent="0.2">
      <c r="F50" s="32"/>
      <c r="G50" s="32"/>
      <c r="H50" s="32"/>
      <c r="I50" s="32"/>
    </row>
    <row r="51" spans="6:9" x14ac:dyDescent="0.2">
      <c r="F51" s="32"/>
      <c r="G51" s="32"/>
      <c r="H51" s="32"/>
      <c r="I51" s="32"/>
    </row>
    <row r="53" spans="6:9" x14ac:dyDescent="0.2">
      <c r="F53" s="33"/>
      <c r="G53" s="33"/>
      <c r="H53" s="33"/>
      <c r="I53" s="3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570B-448D-4729-B7F8-FC9680418F50}">
  <dimension ref="A1:I50"/>
  <sheetViews>
    <sheetView workbookViewId="0">
      <selection activeCell="A2" sqref="A2"/>
    </sheetView>
  </sheetViews>
  <sheetFormatPr baseColWidth="10" defaultColWidth="11.42578125" defaultRowHeight="11.25" customHeight="1" x14ac:dyDescent="0.25"/>
  <cols>
    <col min="1" max="1" width="20.7109375" style="73" customWidth="1"/>
    <col min="2" max="5" width="15.7109375" style="73" customWidth="1"/>
    <col min="6" max="6" width="1.42578125" style="73" customWidth="1"/>
    <col min="7" max="8" width="15.7109375" style="73" customWidth="1"/>
    <col min="9" max="16384" width="11.42578125" style="73"/>
  </cols>
  <sheetData>
    <row r="1" spans="1:9" ht="11.25" customHeight="1" x14ac:dyDescent="0.25">
      <c r="A1" s="75" t="str">
        <f>'AV-TEST'!B1</f>
        <v>Business MacOS Test, Copyright (c) 2018 AV-TEST GmbH (https://www.av-test.org), Last Update: 2018-06-22 (eh/mm)</v>
      </c>
      <c r="B1" s="76"/>
      <c r="C1" s="76"/>
      <c r="D1" s="76"/>
      <c r="E1" s="76"/>
      <c r="F1" s="76"/>
      <c r="G1" s="76"/>
      <c r="H1" s="76"/>
    </row>
    <row r="2" spans="1:9" ht="11.25" customHeight="1" x14ac:dyDescent="0.25">
      <c r="A2" s="76"/>
      <c r="B2" s="76"/>
      <c r="C2" s="76"/>
      <c r="D2" s="76"/>
      <c r="E2" s="76"/>
      <c r="F2" s="76"/>
      <c r="G2" s="76"/>
      <c r="H2" s="76"/>
    </row>
    <row r="3" spans="1:9" ht="11.25" customHeight="1" x14ac:dyDescent="0.25">
      <c r="A3" s="77" t="s">
        <v>62</v>
      </c>
      <c r="B3" s="76"/>
      <c r="C3" s="76"/>
      <c r="D3" s="76"/>
      <c r="E3" s="76"/>
      <c r="F3" s="76"/>
      <c r="G3" s="76"/>
      <c r="H3" s="76"/>
    </row>
    <row r="4" spans="1:9" ht="11.25" customHeight="1" x14ac:dyDescent="0.25">
      <c r="A4" s="77"/>
      <c r="B4" s="78" t="s">
        <v>63</v>
      </c>
      <c r="C4" s="76"/>
      <c r="D4" s="76"/>
      <c r="E4" s="76"/>
      <c r="F4" s="76"/>
      <c r="G4" s="76"/>
      <c r="H4" s="76"/>
    </row>
    <row r="5" spans="1:9" ht="11.25" customHeight="1" x14ac:dyDescent="0.25">
      <c r="A5" s="76"/>
      <c r="B5" s="78" t="s">
        <v>64</v>
      </c>
      <c r="C5" s="76"/>
      <c r="D5" s="76"/>
      <c r="E5" s="76"/>
      <c r="F5" s="76"/>
      <c r="G5" s="76"/>
      <c r="H5" s="76"/>
    </row>
    <row r="6" spans="1:9" ht="11.25" customHeight="1" x14ac:dyDescent="0.25">
      <c r="A6" s="76"/>
      <c r="B6" s="78" t="s">
        <v>65</v>
      </c>
      <c r="C6" s="76"/>
      <c r="D6" s="76"/>
      <c r="E6" s="76"/>
      <c r="F6" s="76"/>
      <c r="G6" s="76"/>
      <c r="H6" s="76"/>
    </row>
    <row r="7" spans="1:9" ht="11.25" customHeight="1" x14ac:dyDescent="0.25">
      <c r="A7" s="76"/>
      <c r="B7" s="76"/>
      <c r="C7" s="76"/>
      <c r="D7" s="76"/>
      <c r="E7" s="76"/>
      <c r="F7" s="76"/>
      <c r="G7" s="76"/>
      <c r="H7" s="76"/>
    </row>
    <row r="8" spans="1:9" ht="11.25" customHeight="1" x14ac:dyDescent="0.25">
      <c r="A8" s="77" t="s">
        <v>66</v>
      </c>
      <c r="B8" s="76"/>
      <c r="C8" s="76"/>
      <c r="D8" s="76"/>
      <c r="E8" s="76"/>
      <c r="F8" s="76"/>
      <c r="G8" s="76"/>
      <c r="H8" s="76"/>
    </row>
    <row r="9" spans="1:9" ht="11.25" customHeight="1" x14ac:dyDescent="0.25">
      <c r="A9" s="76"/>
      <c r="B9" s="76"/>
      <c r="C9" s="76"/>
      <c r="D9" s="76"/>
      <c r="E9" s="76"/>
      <c r="F9" s="76"/>
      <c r="G9" s="76"/>
      <c r="H9" s="76"/>
    </row>
    <row r="10" spans="1:9" ht="11.25" customHeight="1" x14ac:dyDescent="0.25">
      <c r="A10" s="76"/>
      <c r="B10" s="79" t="s">
        <v>67</v>
      </c>
      <c r="C10" s="79" t="s">
        <v>68</v>
      </c>
      <c r="D10" s="79"/>
      <c r="E10" s="79"/>
      <c r="F10" s="79" t="s">
        <v>10</v>
      </c>
      <c r="G10" s="79" t="s">
        <v>69</v>
      </c>
      <c r="H10" s="79" t="s">
        <v>67</v>
      </c>
      <c r="I10" s="79" t="s">
        <v>61</v>
      </c>
    </row>
    <row r="11" spans="1:9" ht="11.25" customHeight="1" x14ac:dyDescent="0.25">
      <c r="A11" s="76"/>
      <c r="B11" s="76"/>
      <c r="C11" s="76"/>
      <c r="D11" s="76"/>
      <c r="E11" s="76"/>
      <c r="F11" s="76"/>
      <c r="G11" s="76"/>
      <c r="H11" s="76"/>
    </row>
    <row r="12" spans="1:9" ht="11.25" customHeight="1" x14ac:dyDescent="0.25">
      <c r="A12" s="76"/>
      <c r="B12" s="76">
        <v>0</v>
      </c>
      <c r="C12" s="81">
        <v>0</v>
      </c>
      <c r="D12" s="93"/>
      <c r="E12" s="76"/>
      <c r="F12" s="80" t="s">
        <v>70</v>
      </c>
      <c r="G12" s="76"/>
      <c r="H12" s="76"/>
    </row>
    <row r="13" spans="1:9" ht="11.25" customHeight="1" x14ac:dyDescent="0.25">
      <c r="A13" s="76"/>
      <c r="B13" s="76">
        <v>1</v>
      </c>
      <c r="C13" s="81">
        <v>0.89</v>
      </c>
      <c r="D13" s="93"/>
      <c r="E13" s="82"/>
      <c r="F13" s="80" t="s">
        <v>70</v>
      </c>
      <c r="G13" s="83">
        <v>0</v>
      </c>
      <c r="H13" s="84">
        <v>6</v>
      </c>
      <c r="I13" s="84">
        <v>0</v>
      </c>
    </row>
    <row r="14" spans="1:9" ht="11.25" customHeight="1" x14ac:dyDescent="0.25">
      <c r="A14" s="76"/>
      <c r="B14" s="76">
        <v>1.5</v>
      </c>
      <c r="C14" s="81">
        <v>0.9</v>
      </c>
      <c r="D14" s="93"/>
      <c r="E14" s="85"/>
      <c r="F14" s="80" t="s">
        <v>70</v>
      </c>
      <c r="G14" s="86">
        <v>0.1</v>
      </c>
      <c r="H14" s="76">
        <v>5.5</v>
      </c>
      <c r="I14" s="88">
        <v>1</v>
      </c>
    </row>
    <row r="15" spans="1:9" ht="11.25" customHeight="1" x14ac:dyDescent="0.25">
      <c r="A15" s="76"/>
      <c r="B15" s="76">
        <v>2</v>
      </c>
      <c r="C15" s="81">
        <v>0.91</v>
      </c>
      <c r="D15" s="93"/>
      <c r="E15" s="85"/>
      <c r="F15" s="80" t="s">
        <v>70</v>
      </c>
      <c r="G15" s="86">
        <v>0.2</v>
      </c>
      <c r="H15" s="76">
        <v>5</v>
      </c>
      <c r="I15" s="88">
        <v>2</v>
      </c>
    </row>
    <row r="16" spans="1:9" ht="11.25" customHeight="1" x14ac:dyDescent="0.25">
      <c r="A16" s="76"/>
      <c r="B16" s="76">
        <v>2.5</v>
      </c>
      <c r="C16" s="81">
        <v>0.92</v>
      </c>
      <c r="D16" s="93"/>
      <c r="E16" s="85"/>
      <c r="F16" s="80" t="s">
        <v>70</v>
      </c>
      <c r="G16" s="86">
        <v>0.3</v>
      </c>
      <c r="H16" s="76">
        <v>4.5</v>
      </c>
      <c r="I16" s="88">
        <v>3</v>
      </c>
    </row>
    <row r="17" spans="1:9" ht="11.25" customHeight="1" x14ac:dyDescent="0.25">
      <c r="A17" s="76"/>
      <c r="B17" s="76">
        <v>3</v>
      </c>
      <c r="C17" s="81">
        <v>0.93</v>
      </c>
      <c r="D17" s="93"/>
      <c r="E17" s="85"/>
      <c r="F17" s="80" t="s">
        <v>70</v>
      </c>
      <c r="G17" s="86">
        <v>0.4</v>
      </c>
      <c r="H17" s="76">
        <v>4</v>
      </c>
      <c r="I17" s="88">
        <v>4</v>
      </c>
    </row>
    <row r="18" spans="1:9" ht="11.25" customHeight="1" x14ac:dyDescent="0.25">
      <c r="A18" s="87"/>
      <c r="B18" s="88">
        <v>3.5</v>
      </c>
      <c r="C18" s="89">
        <v>0.94</v>
      </c>
      <c r="D18" s="93"/>
      <c r="E18" s="90"/>
      <c r="F18" s="91" t="s">
        <v>70</v>
      </c>
      <c r="G18" s="86">
        <v>0.5</v>
      </c>
      <c r="H18" s="88">
        <v>3.5</v>
      </c>
      <c r="I18" s="88">
        <v>5</v>
      </c>
    </row>
    <row r="19" spans="1:9" ht="11.25" customHeight="1" x14ac:dyDescent="0.25">
      <c r="A19" s="76"/>
      <c r="B19" s="76">
        <v>4</v>
      </c>
      <c r="C19" s="81">
        <v>0.95</v>
      </c>
      <c r="D19" s="93"/>
      <c r="E19" s="85"/>
      <c r="F19" s="80" t="s">
        <v>70</v>
      </c>
      <c r="G19" s="86">
        <v>0.6</v>
      </c>
      <c r="H19" s="76">
        <v>3</v>
      </c>
      <c r="I19" s="88">
        <v>6</v>
      </c>
    </row>
    <row r="20" spans="1:9" ht="11.25" customHeight="1" x14ac:dyDescent="0.25">
      <c r="A20" s="76"/>
      <c r="B20" s="76">
        <v>4.5</v>
      </c>
      <c r="C20" s="81">
        <v>0.96</v>
      </c>
      <c r="D20" s="93"/>
      <c r="E20" s="85"/>
      <c r="F20" s="80" t="s">
        <v>70</v>
      </c>
      <c r="G20" s="86">
        <v>0.7</v>
      </c>
      <c r="H20" s="76">
        <v>2.5</v>
      </c>
      <c r="I20" s="88">
        <v>7</v>
      </c>
    </row>
    <row r="21" spans="1:9" ht="11.25" customHeight="1" x14ac:dyDescent="0.25">
      <c r="A21" s="76"/>
      <c r="B21" s="76">
        <v>5</v>
      </c>
      <c r="C21" s="81">
        <v>0.97</v>
      </c>
      <c r="D21" s="93"/>
      <c r="E21" s="85"/>
      <c r="F21" s="80" t="s">
        <v>70</v>
      </c>
      <c r="G21" s="86">
        <v>0.8</v>
      </c>
      <c r="H21" s="76">
        <v>2</v>
      </c>
      <c r="I21" s="88">
        <v>8</v>
      </c>
    </row>
    <row r="22" spans="1:9" ht="11.25" customHeight="1" x14ac:dyDescent="0.25">
      <c r="A22" s="76"/>
      <c r="B22" s="76">
        <v>5.5</v>
      </c>
      <c r="C22" s="81">
        <v>0.98</v>
      </c>
      <c r="D22" s="93"/>
      <c r="E22" s="85"/>
      <c r="F22" s="80" t="s">
        <v>70</v>
      </c>
      <c r="G22" s="86">
        <v>0.9</v>
      </c>
      <c r="H22" s="76">
        <v>1.5</v>
      </c>
      <c r="I22" s="88">
        <v>9</v>
      </c>
    </row>
    <row r="23" spans="1:9" ht="11.25" customHeight="1" x14ac:dyDescent="0.25">
      <c r="A23" s="87"/>
      <c r="B23" s="84">
        <v>6</v>
      </c>
      <c r="C23" s="92">
        <v>0.99</v>
      </c>
      <c r="D23" s="88"/>
      <c r="E23" s="88"/>
      <c r="F23" s="80" t="s">
        <v>70</v>
      </c>
      <c r="G23" s="86">
        <v>1</v>
      </c>
      <c r="H23" s="76">
        <v>1</v>
      </c>
      <c r="I23" s="88">
        <v>10</v>
      </c>
    </row>
    <row r="24" spans="1:9" ht="11.25" customHeight="1" x14ac:dyDescent="0.25">
      <c r="A24" s="87"/>
      <c r="B24" s="88"/>
      <c r="C24" s="89"/>
      <c r="D24" s="88"/>
      <c r="E24" s="88"/>
      <c r="F24" s="80" t="s">
        <v>70</v>
      </c>
      <c r="G24" s="94">
        <v>1</v>
      </c>
      <c r="H24" s="88">
        <v>0</v>
      </c>
      <c r="I24" s="88">
        <v>11</v>
      </c>
    </row>
    <row r="38" spans="1:5" ht="11.25" customHeight="1" x14ac:dyDescent="0.25">
      <c r="A38" s="99"/>
      <c r="B38" s="99"/>
      <c r="D38" s="99"/>
      <c r="E38" s="99"/>
    </row>
    <row r="39" spans="1:5" ht="11.25" customHeight="1" x14ac:dyDescent="0.25">
      <c r="A39" s="7"/>
      <c r="B39" s="33"/>
      <c r="E39" s="74"/>
    </row>
    <row r="40" spans="1:5" ht="11.25" customHeight="1" x14ac:dyDescent="0.25">
      <c r="A40" s="7"/>
      <c r="B40" s="33"/>
      <c r="E40" s="74"/>
    </row>
    <row r="41" spans="1:5" ht="11.25" customHeight="1" x14ac:dyDescent="0.25">
      <c r="A41" s="7"/>
      <c r="B41" s="33"/>
      <c r="E41" s="74"/>
    </row>
    <row r="42" spans="1:5" ht="11.25" customHeight="1" x14ac:dyDescent="0.25">
      <c r="A42" s="7"/>
      <c r="B42" s="33"/>
      <c r="E42" s="74"/>
    </row>
    <row r="43" spans="1:5" ht="11.25" customHeight="1" x14ac:dyDescent="0.25">
      <c r="A43" s="7"/>
      <c r="B43" s="33"/>
      <c r="E43" s="74"/>
    </row>
    <row r="44" spans="1:5" ht="11.25" customHeight="1" x14ac:dyDescent="0.25">
      <c r="A44" s="7"/>
      <c r="B44" s="33"/>
      <c r="E44" s="74"/>
    </row>
    <row r="45" spans="1:5" ht="11.25" customHeight="1" x14ac:dyDescent="0.25">
      <c r="A45" s="7"/>
      <c r="B45" s="33"/>
      <c r="E45" s="74"/>
    </row>
    <row r="46" spans="1:5" ht="11.25" customHeight="1" x14ac:dyDescent="0.25">
      <c r="A46" s="7"/>
      <c r="B46" s="33"/>
      <c r="E46" s="74"/>
    </row>
    <row r="47" spans="1:5" ht="11.25" customHeight="1" x14ac:dyDescent="0.25">
      <c r="A47" s="7"/>
      <c r="B47" s="33"/>
      <c r="E47" s="74"/>
    </row>
    <row r="48" spans="1:5" ht="11.25" customHeight="1" x14ac:dyDescent="0.25">
      <c r="A48" s="7"/>
      <c r="B48" s="33"/>
      <c r="E48" s="74"/>
    </row>
    <row r="49" spans="1:5" ht="11.25" customHeight="1" x14ac:dyDescent="0.25">
      <c r="A49" s="7"/>
      <c r="B49" s="33"/>
      <c r="E49" s="74"/>
    </row>
    <row r="50" spans="1:5" ht="11.25" customHeight="1" x14ac:dyDescent="0.25">
      <c r="A50" s="7"/>
      <c r="B50" s="33"/>
      <c r="E50" s="74"/>
    </row>
  </sheetData>
  <sortState ref="A39:B50">
    <sortCondition ref="A39:A50"/>
  </sortState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2015-10-27T10:01:15Z</dcterms:created>
  <dcterms:modified xsi:type="dcterms:W3CDTF">2018-07-11T08:26:58Z</dcterms:modified>
</cp:coreProperties>
</file>